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s>
  <definedNames>
    <definedName name="_xlnm.Print_Titles" localSheetId="0">Лист1!$13:$14</definedName>
    <definedName name="_xlnm.Print_Area" localSheetId="0">Лист1!$A$1:$F$101</definedName>
  </definedNames>
  <calcPr calcId="125725"/>
</workbook>
</file>

<file path=xl/calcChain.xml><?xml version="1.0" encoding="utf-8"?>
<calcChain xmlns="http://schemas.openxmlformats.org/spreadsheetml/2006/main">
  <c r="C17" i="1"/>
  <c r="C32"/>
  <c r="D79" l="1"/>
  <c r="D78" s="1"/>
  <c r="E79"/>
  <c r="C79"/>
  <c r="E78"/>
  <c r="C78" l="1"/>
  <c r="C51" l="1"/>
  <c r="D44"/>
  <c r="E44"/>
  <c r="C44"/>
  <c r="D19"/>
  <c r="E19"/>
  <c r="C19"/>
  <c r="D22"/>
  <c r="E22"/>
  <c r="C22"/>
  <c r="D26"/>
  <c r="E26"/>
  <c r="C26"/>
  <c r="D29"/>
  <c r="E29"/>
  <c r="C29"/>
  <c r="C58" l="1"/>
  <c r="C36" l="1"/>
  <c r="D51"/>
  <c r="E51"/>
  <c r="D58"/>
  <c r="E58"/>
  <c r="E47"/>
  <c r="E36"/>
  <c r="E17"/>
  <c r="D47"/>
  <c r="D36"/>
  <c r="D17"/>
  <c r="C47"/>
  <c r="C16" s="1"/>
  <c r="E32" l="1"/>
  <c r="E16" s="1"/>
  <c r="D32"/>
  <c r="D16" s="1"/>
</calcChain>
</file>

<file path=xl/sharedStrings.xml><?xml version="1.0" encoding="utf-8"?>
<sst xmlns="http://schemas.openxmlformats.org/spreadsheetml/2006/main" count="164" uniqueCount="161">
  <si>
    <t>к решению Тверской городской Думы</t>
  </si>
  <si>
    <t>Код классификации доходов</t>
  </si>
  <si>
    <t>Наименование дохода</t>
  </si>
  <si>
    <t>000 1 00 00000 00 0000 000</t>
  </si>
  <si>
    <t>НАЛОГОВЫЕ И НЕНАЛОГОВЫЕ ДОХОДЫ</t>
  </si>
  <si>
    <t>000 1 01 00000 00 0000 000</t>
  </si>
  <si>
    <t>000 1 01 02000 01 0000 110</t>
  </si>
  <si>
    <t>000 1 03 00000 00 0000 000</t>
  </si>
  <si>
    <t>000 1 03 02000 01 0000 110</t>
  </si>
  <si>
    <t>000 1 05 00000 00 0000 000</t>
  </si>
  <si>
    <t>000 1 05 03000 01 0000 110</t>
  </si>
  <si>
    <t>000 1 06 00000 00 0000 000</t>
  </si>
  <si>
    <t>000 1 06 01000 00 0000 110</t>
  </si>
  <si>
    <t>000 1 06 06000 00 0000 110</t>
  </si>
  <si>
    <t>000 1 08 00000 00 0000 000</t>
  </si>
  <si>
    <t>000 1 08 03010 01 0000 110</t>
  </si>
  <si>
    <t>000 1 08 07150 01 0000 110</t>
  </si>
  <si>
    <t>000 1 11 00000 00 0000 000</t>
  </si>
  <si>
    <t>000 1 11 05012 04 0000 120</t>
  </si>
  <si>
    <t>000 1 11 05024 04 0000 120</t>
  </si>
  <si>
    <t>000 1 11 05034 04 0000 120</t>
  </si>
  <si>
    <t>000 1 11 05074 04 0000 120</t>
  </si>
  <si>
    <t>000 1 13 00000 00 0000 000</t>
  </si>
  <si>
    <t>000 1 13 01994 04 0000 130</t>
  </si>
  <si>
    <t>000 1 13 02064 04 0000 130</t>
  </si>
  <si>
    <t>000 1 13 02994 04 0000 130</t>
  </si>
  <si>
    <t>000 1 14 00000 00 0000 000</t>
  </si>
  <si>
    <t>000 1 14 01040 04 0000 410</t>
  </si>
  <si>
    <t>000 1 14 06012 04 0000 430</t>
  </si>
  <si>
    <t>000 1 14 06024 04 0000 430</t>
  </si>
  <si>
    <t>000 1 16 00000 00 0000 000</t>
  </si>
  <si>
    <t>Налог на доходы физических лиц</t>
  </si>
  <si>
    <t>Акцизы по подакцизным товарам (продукции), производимым на территории Российской Федерации</t>
  </si>
  <si>
    <t>Единый сельскохозяйственный налог</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</si>
  <si>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</si>
  <si>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</si>
  <si>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</si>
  <si>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</si>
  <si>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</si>
  <si>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</si>
  <si>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Доходы от продажи квартир, находящихся в собственности городских округов</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</si>
  <si>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</si>
  <si>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</si>
  <si>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тыс.руб.</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</si>
  <si>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</si>
  <si>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000 1 11 05092 04 0000 120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</si>
  <si>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</si>
  <si>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</si>
  <si>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Утверждено</t>
  </si>
  <si>
    <t>Налоговые и неналоговые доходы бюджета города Твери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</si>
  <si>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</si>
  <si>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000 1 11 05324 04 0000 120</t>
  </si>
  <si>
    <t>000 1 14 13040 04 0000 410</t>
  </si>
  <si>
    <t>000 1 16 01050 01 0000 140</t>
  </si>
  <si>
    <t>000 1 16 01060 01 0000 140</t>
  </si>
  <si>
    <t>000 1 16 01070 01 0000 140</t>
  </si>
  <si>
    <t>000 1 16 01080 01 0000 140</t>
  </si>
  <si>
    <t>000 1 16 01130 01 0000 140</t>
  </si>
  <si>
    <t>000 1 16 01200 01 0000 140</t>
  </si>
  <si>
    <t>Административные штрафы, установленные законами субъектов Российской Федерации об административных правонарушениях</t>
  </si>
  <si>
    <t>000 1 16 01170 01 0000 140</t>
  </si>
  <si>
    <t>000 1 16 01190 01 0000 140</t>
  </si>
  <si>
    <t>000 1 16 02000 02 0000 140</t>
  </si>
  <si>
    <t>000 1 16 10030 04 0000 140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</si>
  <si>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</si>
  <si>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000 1 16 11060 01 0000 140</t>
  </si>
  <si>
    <t>Платежи, уплачиваемые в целях возмещения вреда, причиняемого автомобильным дорогам</t>
  </si>
  <si>
    <t>000 1 16 01140 01 0000 140</t>
  </si>
  <si>
    <t>000 1 16 01150 01 0000 140</t>
  </si>
  <si>
    <t>-</t>
  </si>
  <si>
    <t xml:space="preserve"> – в виде арендной платы</t>
  </si>
  <si>
    <t xml:space="preserve"> – в виде платы по договору социального найма</t>
  </si>
  <si>
    <t>Доходы от сдачи в аренду имущества, составляющего казну городских округов (за исключением земельных участков), в том числе:</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</si>
  <si>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</si>
  <si>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</si>
  <si>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</si>
  <si>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</si>
  <si>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</si>
  <si>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</si>
  <si>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</si>
  <si>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</si>
  <si>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</si>
  <si>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</si>
  <si>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 в виде платы по договору на установку и эксплуатацию рекламной конструкции, а также средств от продажи права на заключение указанного договора</t>
  </si>
  <si>
    <t xml:space="preserve"> – в виде платы по договору на размещение нестационарного торгового объекта, в том числе объекта по оказанию услуг, на территории города Твери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</si>
  <si>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в том числе:</t>
  </si>
  <si>
    <t>000 1 05 01000 00 0000 110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</si>
  <si>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</si>
  <si>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Приложение 1</t>
  </si>
  <si>
    <t>НАЛОГИ НА ПРИБЫЛЬ, ДОХОДЫ</t>
  </si>
  <si>
    <t>НАЛОГИ НА ТОВАРЫ (РАБОТЫ, УСЛУГИ), РЕАЛИЗУЕМЫЕ НА ТЕРРИТОРИИ РОССИЙСКОЙ ФЕДЕРАЦИИ</t>
  </si>
  <si>
    <t>НАЛОГИ НА СОВОКУПНЫЙ ДОХОД</t>
  </si>
  <si>
    <t>НАЛОГИ НА ИМУЩЕСТВО</t>
  </si>
  <si>
    <t>000 1 05 04000 02 0000 110</t>
  </si>
  <si>
    <t>Налог, взимаемый в связи с применением патентной системы налогообложения</t>
  </si>
  <si>
    <t>ГОСУДАРСТВЕННАЯ ПОШЛИНА</t>
  </si>
  <si>
    <t>ДОХОДЫ ОТ ИСПОЛЬЗОВАНИЯ ИМУЩЕСТВА, НАХОДЯЩЕГОСЯ В ГОСУДАРСТВЕННОЙ И МУНИЦИПАЛЬНОЙ СОБСТВЕННОСТИ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</si>
  <si>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</si>
  <si>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</si>
  <si>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</si>
  <si>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Доходы, поступающие в порядке возмещения расходов, понесенных в связи с эксплуатацией имущества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</si>
  <si>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</si>
  <si>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</si>
  <si>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ШТРАФЫ, САНКЦИИ, ВОЗМЕЩЕНИЕ УЩЕРБА</t>
  </si>
  <si>
    <t>000 1 16 01090 01 0000 140</t>
  </si>
  <si>
    <t>000 1 16 11050 01 0000 140</t>
  </si>
  <si>
    <t>Налог, взимаемый в связи с применением упрощенной системы налогообложения</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</si>
  <si>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</si>
  <si>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2026 год</t>
  </si>
  <si>
    <t>2027 год</t>
  </si>
  <si>
    <t>000 1 11 09044 04 0000 120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</si>
  <si>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</si>
  <si>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</si>
  <si>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</si>
  <si>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</si>
  <si>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Туристический налог</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</si>
  <si>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</si>
  <si>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000 1 16 07010 04 0000 140</t>
  </si>
  <si>
    <t>000 1 16 07090 04 0000 140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</si>
  <si>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</si>
  <si>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Доходы от приватизации имущества, находящегося в собственности городских округов, в части приватизации нефинансовых активов имущества казны</t>
  </si>
  <si>
    <t>000 1 03 03000 01 0000 110</t>
  </si>
  <si>
    <t>000 1 11 09080 04 0000 120</t>
  </si>
  <si>
    <t>000 1 14 06312 04 0000 430</t>
  </si>
  <si>
    <t>000 1 14 06324 04 0000 430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</si>
  <si>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</si>
  <si>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</si>
  <si>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</si>
  <si>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на 2026 год и на плановый период 2027 и 2028 годов</t>
  </si>
  <si>
    <t>2028 год</t>
  </si>
  <si>
    <t>от  23.12.2025   № 222</t>
  </si>
  <si>
    <t>от  ____. ____. 2026   № _______</t>
  </si>
  <si>
    <t>«Приложение 1</t>
  </si>
  <si>
    <t>».</t>
  </si>
  <si>
    <t>000 1 17 00000 00 0000 000</t>
  </si>
  <si>
    <t>Прочие неналоговые доходы</t>
  </si>
  <si>
    <t xml:space="preserve">000 1 17 15020 04 0000 150
</t>
  </si>
  <si>
    <t>Инициативные платежи, зачисляемые в бюджеты городских округов</t>
  </si>
  <si>
    <t xml:space="preserve"> - на реализацию программ по поддержке местных инициатив по проекту «Благоустройство придомовой территории по адресу: Тверская область, г. Тверь, проспект Ленина д. 39, в виде: «Ограждение придомовой территории многоквартирного дома по пр-ту Ленина, д. 39 с установкой автоматики управления воротам. Ремонт асфальтобетионного покрытия дворовой территории многоквартирного дома. Установка видеонаблюдения»</t>
  </si>
  <si>
    <t xml:space="preserve"> - на реализацию программ по поддержке местных инициатив по проекту «Устройство детской игровой площадки по адресу: Тверская область, город Тверь, бульвар Гусева, д.57, 59»</t>
  </si>
  <si>
    <t xml:space="preserve"> - на реализацию программ по поддержке местных инициатив по проекту «Устройство многофункциональной спортивной площадки на территории МОУ «Гимназия 44» по адресу: г. Тверь, Октябрьский пр-т, д.57»</t>
  </si>
  <si>
    <t xml:space="preserve"> - на реализацию программ по поддержке местных инициатив по проекту «Выполнение работ по благоустройству дворовой территории: ремонт проезда и устройство площадки для временного размещения автотранспорта по адресу: г. Тверь, Спортивный пер., д. 5»</t>
  </si>
  <si>
    <t xml:space="preserve"> - на реализацию программ по поддержке местных инициатив по проекту «Благоустройство дворовых территорий: ремонт асфальтобетонного покрытия по адресу: г. Тверь, ул. Жигарева, д. 31»</t>
  </si>
  <si>
    <t xml:space="preserve"> - на реализацию программ по поддержке местных инициатив по проекту «Выполнение работ по благоустройству дворовой территории: ремонт проезда и тротуаров по адресу: г. Тверь, ул. Учительская, д. 39»</t>
  </si>
  <si>
    <t xml:space="preserve"> - на реализацию программ по поддержке местных инициатив по проекту «Приобретение музыкального инструмента (пианино) для муниципального бюджетного учреждения дополнительного образования «Детской школы искусств имени В.В. Андреева г. Твери»</t>
  </si>
  <si>
    <t xml:space="preserve"> - на реализацию программ по поддержке местных инициатив по проекту «Устройство ограждения территории СК «Мамулино», расположенного по адресу: город Тверь, улица Дружинная, дом 6»</t>
  </si>
  <si>
    <t xml:space="preserve"> - на реализацию инициативного проекта «Устройство детской площадки и системы видеонаблюдения на придомовой территории по адресу: г. Тверь, ул. Хромова,д. 23, корп. 1»</t>
  </si>
  <si>
    <t xml:space="preserve"> - на реализацию инициативного проекта «Ремонт асфальтобетонного покрытия на придомовой территории по адресу: г. Тверь,  ул.  Бобкова, д.36, корп.1»</t>
  </si>
  <si>
    <t xml:space="preserve"> - на реализацию инициативного проекта «Выполнение работ по благоустройству дворовой территории: устройство асфальтового покрытия и тротуара вдоль дома по адресу: Тверская область, г. Тверь, б- р Ногина, д. 9»</t>
  </si>
  <si>
    <t xml:space="preserve"> - на реализацию инициативного проекта «Благоустройство придомовой территории по адресу ул. Можайского, д. 62, корп.1 в г. Твери Тверской области. Организация площадки с твердым покрытием, устройство тротуарной плитки на придомовой территории, устройство резинового покрытия и ограждения на спортивной площадке»</t>
  </si>
  <si>
    <t xml:space="preserve"> - на реализацию инициативного проекта «Благоустройство придомовой территории, расположенной по адресу: г. Тверь, б-р Гусева, д. 6, ремонт дороги, расположенной на придомовой территории»</t>
  </si>
  <si>
    <t xml:space="preserve"> - на реализацию инициативного проекта «Благоустройство придомовой территории, расположенной по адресу:   г. Тверь,  ул. Орджоникидзе, д. 45, корп. 2, ремонт дороги и приподъездных площадок, расположенных на придомовой территории»</t>
  </si>
  <si>
    <t xml:space="preserve"> - на реализацию инициативного проекта «Ремонт проезда к дворовой территории по адресу Московское шоссе, д. 13 в   г. Твери Тверской области»</t>
  </si>
  <si>
    <t xml:space="preserve"> - на реализацию инициативного проекта «Выполнение работ по благоустройству дворовой территории: ремонт проезда по адресу - ул. Симеоновская, д. 33, 39, 41 и бульвар Радищева 44а и 44б»</t>
  </si>
  <si>
    <t xml:space="preserve"> - на реализацию инициативного проекта «Ремонт, устройство спортивного оборудования и плоскостных сооружений МОУ СОШ № 51 по адресу ул. Можайского, д. 82»</t>
  </si>
  <si>
    <t xml:space="preserve"> - на реализацию программ по поддержке местных инициатив по проекту «Благоустройство придомовой территории по улице Бориса Полевого, дом 2, корпус 1 и дом 2, корпус 2 в городе Твери: замена асфальтового покрытия проезжей части, укладка брусчатки пешеходных зон, монолитная облицовка противоскользящими плитами приподъездных площадок и пандусов»</t>
  </si>
  <si>
    <t>000 1 11 07014 04 0000 120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</si>
  <si>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</si>
  <si>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r>
      <t xml:space="preserve"> - </t>
    </r>
    <r>
      <rPr>
        <i/>
        <sz val="11"/>
        <rFont val="Times New Roman"/>
        <family val="1"/>
        <charset val="204"/>
      </rPr>
      <t>на реализацию программ по поддержке местных инициатив по проекту «Выполнение работ по благоустройству дворовой территории: ремонт асфальтобетонного покрытия придомовой территории по адресу: г. Тверь, ул. Горького, д.19, г. Тверь, наб. А. Никитина, 24, г. Тверь,  наб. А. Никитина, 24 А, г. Тверь, Комсомольский пр-т., д.2/26»</t>
    </r>
  </si>
  <si>
    <r>
      <t xml:space="preserve"> - </t>
    </r>
    <r>
      <rPr>
        <i/>
        <sz val="11"/>
        <rFont val="Times New Roman"/>
        <family val="1"/>
        <charset val="204"/>
      </rPr>
      <t>на реализацию программ по поддержке местных инициатив по проекту «Выполнение работ по благоустройству детской площадки по адресу: г. Тверь, ул. З. Коноплянниковой, д.23»</t>
    </r>
  </si>
  <si>
    <r>
      <t xml:space="preserve"> - </t>
    </r>
    <r>
      <rPr>
        <i/>
        <sz val="11"/>
        <rFont val="Times New Roman"/>
        <family val="1"/>
        <charset val="204"/>
      </rPr>
      <t>на реализацию программ по поддержке местных инициатив по проекту «Благоустройство дворовой территории: ремонт асфальтового покрытия придомовой территории по адресу: г. Тверь, ул. Мусоргского, д. 6, корп. 4»</t>
    </r>
  </si>
</sst>
</file>

<file path=xl/styles.xml><?xml version="1.0" encoding="utf-8"?>
<styleSheet xmlns="http://schemas.openxmlformats.org/spreadsheetml/2006/main">
  <numFmts count="1">
    <numFmt numFmtId="164" formatCode="#,##0.0"/>
  </numFmts>
  <fonts count="13">
    <font>
      <sz val="11"/>
      <color theme="1"/>
      <name val="Calibri"/>
      <family val="2"/>
      <charset val="204"/>
      <scheme val="minor"/>
    </font>
    <font>
      <sz val="11"/>
      <name val="Times New Roman"/>
      <family val="1"/>
      <charset val="204"/>
    </font>
    <font>
      <sz val="14"/>
      <color theme="1"/>
      <name val="Calibri"/>
      <family val="2"/>
      <charset val="204"/>
      <scheme val="minor"/>
    </font>
    <font>
      <sz val="8"/>
      <color theme="1"/>
      <name val="Calibri"/>
      <family val="2"/>
      <charset val="204"/>
      <scheme val="minor"/>
    </font>
    <font>
      <b/>
      <sz val="14"/>
      <name val="Times New Roman"/>
      <family val="1"/>
      <charset val="204"/>
    </font>
    <font>
      <sz val="11"/>
      <name val="Calibri"/>
      <family val="2"/>
      <charset val="204"/>
      <scheme val="minor"/>
    </font>
    <font>
      <i/>
      <sz val="11"/>
      <name val="Times New Roman"/>
      <family val="1"/>
      <charset val="204"/>
    </font>
    <font>
      <sz val="14"/>
      <name val="Times New Roman"/>
      <family val="1"/>
      <charset val="204"/>
    </font>
    <font>
      <sz val="10"/>
      <name val="Times New Roman"/>
      <family val="1"/>
      <charset val="204"/>
    </font>
    <font>
      <sz val="12"/>
      <name val="Times New Roman"/>
      <family val="1"/>
      <charset val="204"/>
    </font>
    <font>
      <sz val="8"/>
      <name val="Times New Roman"/>
      <family val="1"/>
      <charset val="204"/>
    </font>
    <font>
      <b/>
      <sz val="11"/>
      <name val="Times New Roman"/>
      <family val="1"/>
      <charset val="204"/>
    </font>
    <font>
      <sz val="14"/>
      <color theme="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1" xfId="0" applyFont="1" applyFill="1" applyBorder="1" applyAlignment="1">
      <alignment horizontal="justify" vertical="center" wrapText="1"/>
    </xf>
    <xf numFmtId="164"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justify" vertical="center" wrapText="1"/>
    </xf>
    <xf numFmtId="164" fontId="11" fillId="0" borderId="1" xfId="0" applyNumberFormat="1" applyFont="1" applyFill="1" applyBorder="1" applyAlignment="1">
      <alignment horizontal="right" vertical="center"/>
    </xf>
    <xf numFmtId="0" fontId="11" fillId="0" borderId="1" xfId="0" applyFont="1" applyFill="1" applyBorder="1" applyAlignment="1">
      <alignment horizontal="justify" vertical="center" wrapText="1"/>
    </xf>
    <xf numFmtId="0" fontId="5" fillId="0" borderId="0" xfId="0" applyFont="1" applyFill="1" applyAlignment="1">
      <alignment vertical="top"/>
    </xf>
    <xf numFmtId="0" fontId="0" fillId="0" borderId="0" xfId="0" applyFill="1"/>
    <xf numFmtId="0" fontId="5" fillId="0" borderId="0" xfId="0" applyFont="1" applyFill="1" applyAlignment="1">
      <alignment horizontal="right" vertical="center"/>
    </xf>
    <xf numFmtId="0" fontId="2" fillId="0" borderId="0" xfId="0" applyFont="1" applyFill="1"/>
    <xf numFmtId="164" fontId="8" fillId="0" borderId="0" xfId="0" applyNumberFormat="1" applyFont="1" applyFill="1" applyAlignment="1">
      <alignment horizontal="right" vertical="center"/>
    </xf>
    <xf numFmtId="0" fontId="9" fillId="0" borderId="0" xfId="0" applyFont="1" applyFill="1" applyAlignment="1">
      <alignment horizontal="right" vertical="center"/>
    </xf>
    <xf numFmtId="0" fontId="5" fillId="0" borderId="0" xfId="0" applyFont="1" applyFill="1" applyAlignment="1">
      <alignment horizontal="justify" vertical="center" wrapText="1"/>
    </xf>
    <xf numFmtId="0" fontId="1"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center"/>
    </xf>
    <xf numFmtId="0" fontId="5" fillId="0" borderId="0" xfId="0" applyFont="1" applyFill="1" applyBorder="1" applyAlignment="1">
      <alignment horizontal="right" vertical="center"/>
    </xf>
    <xf numFmtId="0" fontId="6" fillId="0" borderId="1" xfId="0" applyFont="1" applyFill="1" applyBorder="1" applyAlignment="1">
      <alignment horizontal="center" vertical="top" wrapText="1"/>
    </xf>
    <xf numFmtId="164" fontId="1" fillId="0" borderId="1" xfId="0" applyNumberFormat="1" applyFont="1" applyFill="1" applyBorder="1" applyAlignment="1">
      <alignment horizontal="right" vertical="center" wrapText="1"/>
    </xf>
    <xf numFmtId="164" fontId="6" fillId="0" borderId="1" xfId="0" applyNumberFormat="1" applyFont="1" applyFill="1" applyBorder="1" applyAlignment="1">
      <alignment horizontal="right"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3" fillId="0" borderId="0" xfId="0" applyFont="1" applyFill="1"/>
    <xf numFmtId="0" fontId="6" fillId="0" borderId="1" xfId="0" applyFont="1" applyFill="1" applyBorder="1" applyAlignment="1">
      <alignment horizontal="justify" vertical="center" wrapText="1"/>
    </xf>
    <xf numFmtId="164" fontId="6" fillId="0" borderId="1" xfId="0" applyNumberFormat="1" applyFont="1" applyFill="1" applyBorder="1" applyAlignment="1">
      <alignment horizontal="right" vertical="center"/>
    </xf>
    <xf numFmtId="0" fontId="5" fillId="0" borderId="0" xfId="0" applyFont="1" applyFill="1" applyBorder="1" applyAlignment="1">
      <alignment vertical="top"/>
    </xf>
    <xf numFmtId="0" fontId="5" fillId="0" borderId="0" xfId="0" applyFont="1" applyFill="1" applyBorder="1" applyAlignment="1">
      <alignment horizontal="justify" vertical="center" wrapText="1"/>
    </xf>
    <xf numFmtId="0" fontId="12" fillId="0" borderId="0" xfId="0" applyFont="1" applyFill="1"/>
    <xf numFmtId="0" fontId="11" fillId="0" borderId="1" xfId="0" applyFont="1" applyBorder="1" applyAlignment="1">
      <alignment horizontal="center" vertical="center"/>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164" fontId="1" fillId="0" borderId="3" xfId="0" applyNumberFormat="1" applyFont="1" applyFill="1" applyBorder="1" applyAlignment="1">
      <alignment horizontal="right" vertical="center"/>
    </xf>
    <xf numFmtId="0" fontId="1" fillId="0" borderId="1" xfId="0" applyFont="1" applyFill="1" applyBorder="1" applyAlignment="1">
      <alignment horizontal="center" vertical="center" wrapText="1"/>
    </xf>
    <xf numFmtId="0" fontId="12" fillId="0" borderId="0" xfId="0" applyFont="1" applyFill="1" applyAlignment="1">
      <alignment horizontal="right"/>
    </xf>
    <xf numFmtId="0" fontId="1" fillId="0" borderId="1" xfId="0" applyFont="1" applyFill="1" applyBorder="1" applyAlignment="1">
      <alignment horizontal="center" vertical="center" wrapText="1"/>
    </xf>
    <xf numFmtId="0" fontId="4" fillId="0" borderId="0" xfId="0" applyFont="1" applyFill="1" applyAlignment="1">
      <alignment horizontal="center" vertical="center"/>
    </xf>
    <xf numFmtId="0" fontId="7" fillId="0" borderId="0" xfId="0" applyFont="1" applyFill="1" applyAlignment="1">
      <alignment horizontal="right" vertical="center"/>
    </xf>
    <xf numFmtId="0" fontId="7" fillId="0" borderId="0" xfId="0" applyFont="1" applyFill="1" applyAlignment="1">
      <alignment horizontal="right"/>
    </xf>
    <xf numFmtId="0" fontId="1" fillId="0" borderId="1" xfId="0" applyFont="1" applyBorder="1" applyAlignment="1">
      <alignment horizontal="justify" vertical="top" wrapText="1"/>
    </xf>
    <xf numFmtId="0" fontId="6" fillId="0" borderId="1" xfId="0" applyFont="1" applyBorder="1" applyAlignment="1">
      <alignment horizontal="justify"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11"/>
  <sheetViews>
    <sheetView tabSelected="1" view="pageBreakPreview" zoomScale="110" zoomScaleNormal="90" zoomScaleSheetLayoutView="110" workbookViewId="0">
      <selection activeCell="B7" sqref="B7:E7"/>
    </sheetView>
  </sheetViews>
  <sheetFormatPr defaultRowHeight="15"/>
  <cols>
    <col min="1" max="1" width="27.140625" style="6" customWidth="1"/>
    <col min="2" max="2" width="82.140625" style="12" customWidth="1"/>
    <col min="3" max="3" width="11.85546875" style="8" customWidth="1"/>
    <col min="4" max="4" width="12.42578125" style="8" customWidth="1"/>
    <col min="5" max="5" width="11.85546875" style="8" customWidth="1"/>
    <col min="6" max="6" width="2.42578125" style="7" customWidth="1"/>
    <col min="7" max="16384" width="9.140625" style="7"/>
  </cols>
  <sheetData>
    <row r="1" spans="1:5" ht="18.75">
      <c r="B1" s="36" t="s">
        <v>88</v>
      </c>
      <c r="C1" s="36"/>
      <c r="D1" s="36"/>
      <c r="E1" s="36"/>
    </row>
    <row r="2" spans="1:5" ht="18.75">
      <c r="B2" s="37" t="s">
        <v>0</v>
      </c>
      <c r="C2" s="37"/>
      <c r="D2" s="37"/>
      <c r="E2" s="37"/>
    </row>
    <row r="3" spans="1:5" ht="18.75">
      <c r="B3" s="33" t="s">
        <v>131</v>
      </c>
      <c r="C3" s="33"/>
      <c r="D3" s="33"/>
      <c r="E3" s="33"/>
    </row>
    <row r="6" spans="1:5" ht="18.75">
      <c r="B6" s="36" t="s">
        <v>132</v>
      </c>
      <c r="C6" s="36"/>
      <c r="D6" s="36"/>
      <c r="E6" s="36"/>
    </row>
    <row r="7" spans="1:5" ht="18.75">
      <c r="B7" s="37" t="s">
        <v>0</v>
      </c>
      <c r="C7" s="37"/>
      <c r="D7" s="37"/>
      <c r="E7" s="37"/>
    </row>
    <row r="8" spans="1:5" ht="18.75">
      <c r="B8" s="33" t="s">
        <v>130</v>
      </c>
      <c r="C8" s="33"/>
      <c r="D8" s="33"/>
      <c r="E8" s="33"/>
    </row>
    <row r="10" spans="1:5" s="9" customFormat="1" ht="18.75">
      <c r="A10" s="35" t="s">
        <v>49</v>
      </c>
      <c r="B10" s="35"/>
      <c r="C10" s="35"/>
      <c r="D10" s="35"/>
      <c r="E10" s="35"/>
    </row>
    <row r="11" spans="1:5" s="9" customFormat="1" ht="18.75">
      <c r="A11" s="35" t="s">
        <v>128</v>
      </c>
      <c r="B11" s="35"/>
      <c r="C11" s="35"/>
      <c r="D11" s="35"/>
      <c r="E11" s="35"/>
    </row>
    <row r="12" spans="1:5" s="9" customFormat="1" ht="24.75" customHeight="1">
      <c r="A12" s="6"/>
      <c r="B12" s="12"/>
      <c r="C12" s="10"/>
      <c r="D12" s="11"/>
      <c r="E12" s="11" t="s">
        <v>43</v>
      </c>
    </row>
    <row r="13" spans="1:5" ht="18" customHeight="1">
      <c r="A13" s="34" t="s">
        <v>1</v>
      </c>
      <c r="B13" s="34" t="s">
        <v>2</v>
      </c>
      <c r="C13" s="34" t="s">
        <v>48</v>
      </c>
      <c r="D13" s="34"/>
      <c r="E13" s="34"/>
    </row>
    <row r="14" spans="1:5" ht="17.25" customHeight="1">
      <c r="A14" s="34"/>
      <c r="B14" s="34"/>
      <c r="C14" s="32" t="s">
        <v>108</v>
      </c>
      <c r="D14" s="32" t="s">
        <v>109</v>
      </c>
      <c r="E14" s="32" t="s">
        <v>129</v>
      </c>
    </row>
    <row r="15" spans="1:5" s="22" customFormat="1" ht="11.25" customHeight="1">
      <c r="A15" s="20">
        <v>1</v>
      </c>
      <c r="B15" s="21">
        <v>2</v>
      </c>
      <c r="C15" s="15">
        <v>3</v>
      </c>
      <c r="D15" s="15">
        <v>4</v>
      </c>
      <c r="E15" s="15">
        <v>5</v>
      </c>
    </row>
    <row r="16" spans="1:5" ht="26.25" customHeight="1">
      <c r="A16" s="14" t="s">
        <v>3</v>
      </c>
      <c r="B16" s="5" t="s">
        <v>4</v>
      </c>
      <c r="C16" s="4">
        <f>C17+C19+C22+C26+C29+C32+C47+C51+C58+C78</f>
        <v>7224608</v>
      </c>
      <c r="D16" s="4">
        <f t="shared" ref="D16:E16" si="0">D17+D19+D22+D26+D29+D32+D47+D51+D58</f>
        <v>7354315</v>
      </c>
      <c r="E16" s="4">
        <f t="shared" si="0"/>
        <v>7672010</v>
      </c>
    </row>
    <row r="17" spans="1:5" ht="24" customHeight="1">
      <c r="A17" s="14" t="s">
        <v>5</v>
      </c>
      <c r="B17" s="5" t="s">
        <v>89</v>
      </c>
      <c r="C17" s="4">
        <f>C18</f>
        <v>4050762</v>
      </c>
      <c r="D17" s="4">
        <f>D18</f>
        <v>4356629</v>
      </c>
      <c r="E17" s="4">
        <f>E18</f>
        <v>4629326</v>
      </c>
    </row>
    <row r="18" spans="1:5" ht="24" customHeight="1">
      <c r="A18" s="13" t="s">
        <v>6</v>
      </c>
      <c r="B18" s="1" t="s">
        <v>31</v>
      </c>
      <c r="C18" s="18">
        <v>4050762</v>
      </c>
      <c r="D18" s="18">
        <v>4356629</v>
      </c>
      <c r="E18" s="18">
        <v>4629326</v>
      </c>
    </row>
    <row r="19" spans="1:5" ht="30.75" customHeight="1">
      <c r="A19" s="14" t="s">
        <v>7</v>
      </c>
      <c r="B19" s="5" t="s">
        <v>90</v>
      </c>
      <c r="C19" s="4">
        <f>SUM(C20:C21)</f>
        <v>60299</v>
      </c>
      <c r="D19" s="4">
        <f t="shared" ref="D19:E19" si="1">SUM(D20:D21)</f>
        <v>67174</v>
      </c>
      <c r="E19" s="4">
        <f t="shared" si="1"/>
        <v>77961</v>
      </c>
    </row>
    <row r="20" spans="1:5" ht="30.75" customHeight="1">
      <c r="A20" s="13" t="s">
        <v>8</v>
      </c>
      <c r="B20" s="1" t="s">
        <v>32</v>
      </c>
      <c r="C20" s="18">
        <v>31020</v>
      </c>
      <c r="D20" s="18">
        <v>31825</v>
      </c>
      <c r="E20" s="18">
        <v>32832</v>
      </c>
    </row>
    <row r="21" spans="1:5" ht="23.25" customHeight="1">
      <c r="A21" s="13" t="s">
        <v>121</v>
      </c>
      <c r="B21" s="1" t="s">
        <v>115</v>
      </c>
      <c r="C21" s="18">
        <v>29279</v>
      </c>
      <c r="D21" s="18">
        <v>35349</v>
      </c>
      <c r="E21" s="18">
        <v>45129</v>
      </c>
    </row>
    <row r="22" spans="1:5" ht="24.75" customHeight="1">
      <c r="A22" s="14" t="s">
        <v>9</v>
      </c>
      <c r="B22" s="5" t="s">
        <v>91</v>
      </c>
      <c r="C22" s="4">
        <f>SUM(C23:C25)</f>
        <v>995104</v>
      </c>
      <c r="D22" s="4">
        <f t="shared" ref="D22:E22" si="2">SUM(D23:D25)</f>
        <v>950255</v>
      </c>
      <c r="E22" s="4">
        <f t="shared" si="2"/>
        <v>992262</v>
      </c>
    </row>
    <row r="23" spans="1:5" ht="24" customHeight="1">
      <c r="A23" s="13" t="s">
        <v>86</v>
      </c>
      <c r="B23" s="1" t="s">
        <v>106</v>
      </c>
      <c r="C23" s="18">
        <v>908227</v>
      </c>
      <c r="D23" s="18">
        <v>867594</v>
      </c>
      <c r="E23" s="18">
        <v>906236</v>
      </c>
    </row>
    <row r="24" spans="1:5" ht="23.25" customHeight="1">
      <c r="A24" s="13" t="s">
        <v>10</v>
      </c>
      <c r="B24" s="1" t="s">
        <v>33</v>
      </c>
      <c r="C24" s="18">
        <v>1222</v>
      </c>
      <c r="D24" s="18">
        <v>1275</v>
      </c>
      <c r="E24" s="18">
        <v>1328</v>
      </c>
    </row>
    <row r="25" spans="1:5" ht="23.25" customHeight="1">
      <c r="A25" s="13" t="s">
        <v>93</v>
      </c>
      <c r="B25" s="1" t="s">
        <v>94</v>
      </c>
      <c r="C25" s="18">
        <v>85655</v>
      </c>
      <c r="D25" s="18">
        <v>81386</v>
      </c>
      <c r="E25" s="18">
        <v>84698</v>
      </c>
    </row>
    <row r="26" spans="1:5" ht="24" customHeight="1">
      <c r="A26" s="14" t="s">
        <v>11</v>
      </c>
      <c r="B26" s="5" t="s">
        <v>92</v>
      </c>
      <c r="C26" s="4">
        <f>SUM(C27:C28)</f>
        <v>935681</v>
      </c>
      <c r="D26" s="4">
        <f t="shared" ref="D26:E26" si="3">SUM(D27:D28)</f>
        <v>897118</v>
      </c>
      <c r="E26" s="4">
        <f t="shared" si="3"/>
        <v>903698</v>
      </c>
    </row>
    <row r="27" spans="1:5" ht="25.5" customHeight="1">
      <c r="A27" s="13" t="s">
        <v>12</v>
      </c>
      <c r="B27" s="1" t="s">
        <v>34</v>
      </c>
      <c r="C27" s="18">
        <v>288646</v>
      </c>
      <c r="D27" s="18">
        <v>295083</v>
      </c>
      <c r="E27" s="18">
        <v>301663</v>
      </c>
    </row>
    <row r="28" spans="1:5" ht="24" customHeight="1">
      <c r="A28" s="13" t="s">
        <v>13</v>
      </c>
      <c r="B28" s="1" t="s">
        <v>35</v>
      </c>
      <c r="C28" s="18">
        <v>647035</v>
      </c>
      <c r="D28" s="18">
        <v>602035</v>
      </c>
      <c r="E28" s="18">
        <v>602035</v>
      </c>
    </row>
    <row r="29" spans="1:5" ht="24.75" customHeight="1">
      <c r="A29" s="14" t="s">
        <v>14</v>
      </c>
      <c r="B29" s="5" t="s">
        <v>95</v>
      </c>
      <c r="C29" s="4">
        <f>SUM(C30:C31)</f>
        <v>225904</v>
      </c>
      <c r="D29" s="4">
        <f t="shared" ref="D29:E29" si="4">SUM(D30:D31)</f>
        <v>221404</v>
      </c>
      <c r="E29" s="4">
        <f t="shared" si="4"/>
        <v>221404</v>
      </c>
    </row>
    <row r="30" spans="1:5" ht="34.5" customHeight="1">
      <c r="A30" s="13" t="s">
        <v>15</v>
      </c>
      <c r="B30" s="1" t="s">
        <v>36</v>
      </c>
      <c r="C30" s="18">
        <v>225889</v>
      </c>
      <c r="D30" s="18">
        <v>221389</v>
      </c>
      <c r="E30" s="18">
        <v>221389</v>
      </c>
    </row>
    <row r="31" spans="1:5" ht="25.5" customHeight="1">
      <c r="A31" s="13" t="s">
        <v>16</v>
      </c>
      <c r="B31" s="1" t="s">
        <v>37</v>
      </c>
      <c r="C31" s="18">
        <v>15</v>
      </c>
      <c r="D31" s="18">
        <v>15</v>
      </c>
      <c r="E31" s="18">
        <v>15</v>
      </c>
    </row>
    <row r="32" spans="1:5" ht="31.5" customHeight="1">
      <c r="A32" s="14" t="s">
        <v>17</v>
      </c>
      <c r="B32" s="5" t="s">
        <v>96</v>
      </c>
      <c r="C32" s="4">
        <f>C33+C34+C35+C36+C39+C40+C41+C43+C44+C42</f>
        <v>665875.4</v>
      </c>
      <c r="D32" s="4">
        <f>D33+D34+D35+D36+D39+D40+D41+D43+D44</f>
        <v>630691</v>
      </c>
      <c r="E32" s="4">
        <f>E33+E34+E35+E36+E39+E40+E41+E43+E44</f>
        <v>634609</v>
      </c>
    </row>
    <row r="33" spans="1:5" ht="59.25" customHeight="1">
      <c r="A33" s="13" t="s">
        <v>18</v>
      </c>
      <c r="B33" s="1" t="s">
        <v>38</v>
      </c>
      <c r="C33" s="18">
        <v>291043</v>
      </c>
      <c r="D33" s="18">
        <v>291501</v>
      </c>
      <c r="E33" s="18">
        <v>291977</v>
      </c>
    </row>
    <row r="34" spans="1:5" ht="60">
      <c r="A34" s="13" t="s">
        <v>19</v>
      </c>
      <c r="B34" s="1" t="s">
        <v>39</v>
      </c>
      <c r="C34" s="18">
        <v>85550</v>
      </c>
      <c r="D34" s="18">
        <v>85430</v>
      </c>
      <c r="E34" s="18">
        <v>86815</v>
      </c>
    </row>
    <row r="35" spans="1:5" ht="43.5" customHeight="1">
      <c r="A35" s="13" t="s">
        <v>20</v>
      </c>
      <c r="B35" s="1" t="s">
        <v>107</v>
      </c>
      <c r="C35" s="18">
        <v>1073</v>
      </c>
      <c r="D35" s="18">
        <v>1116</v>
      </c>
      <c r="E35" s="18">
        <v>1161</v>
      </c>
    </row>
    <row r="36" spans="1:5" ht="29.25" customHeight="1">
      <c r="A36" s="13" t="s">
        <v>21</v>
      </c>
      <c r="B36" s="1" t="s">
        <v>72</v>
      </c>
      <c r="C36" s="2">
        <f>C37+C38</f>
        <v>203019</v>
      </c>
      <c r="D36" s="2">
        <f>D37+D38</f>
        <v>173544</v>
      </c>
      <c r="E36" s="2">
        <f>E37+E38</f>
        <v>174401</v>
      </c>
    </row>
    <row r="37" spans="1:5" ht="17.25" customHeight="1">
      <c r="A37" s="13"/>
      <c r="B37" s="23" t="s">
        <v>70</v>
      </c>
      <c r="C37" s="19">
        <v>155120</v>
      </c>
      <c r="D37" s="19">
        <v>129940</v>
      </c>
      <c r="E37" s="19">
        <v>132349</v>
      </c>
    </row>
    <row r="38" spans="1:5" ht="18" customHeight="1">
      <c r="A38" s="13"/>
      <c r="B38" s="23" t="s">
        <v>71</v>
      </c>
      <c r="C38" s="19">
        <v>47899</v>
      </c>
      <c r="D38" s="19">
        <v>43604</v>
      </c>
      <c r="E38" s="19">
        <v>42052</v>
      </c>
    </row>
    <row r="39" spans="1:5" ht="45" customHeight="1">
      <c r="A39" s="13" t="s">
        <v>45</v>
      </c>
      <c r="B39" s="1" t="s">
        <v>44</v>
      </c>
      <c r="C39" s="2">
        <v>47745</v>
      </c>
      <c r="D39" s="2">
        <v>44704</v>
      </c>
      <c r="E39" s="2">
        <v>44525</v>
      </c>
    </row>
    <row r="40" spans="1:5" ht="73.5" customHeight="1">
      <c r="A40" s="13" t="s">
        <v>47</v>
      </c>
      <c r="B40" s="1" t="s">
        <v>46</v>
      </c>
      <c r="C40" s="18">
        <v>752</v>
      </c>
      <c r="D40" s="18">
        <v>88</v>
      </c>
      <c r="E40" s="18">
        <v>87</v>
      </c>
    </row>
    <row r="41" spans="1:5" ht="60" customHeight="1">
      <c r="A41" s="13" t="s">
        <v>51</v>
      </c>
      <c r="B41" s="1" t="s">
        <v>97</v>
      </c>
      <c r="C41" s="18">
        <v>224</v>
      </c>
      <c r="D41" s="18">
        <v>200</v>
      </c>
      <c r="E41" s="18">
        <v>200</v>
      </c>
    </row>
    <row r="42" spans="1:5" ht="54" customHeight="1">
      <c r="A42" s="13" t="s">
        <v>156</v>
      </c>
      <c r="B42" s="1" t="s">
        <v>157</v>
      </c>
      <c r="C42" s="18">
        <v>3345.4</v>
      </c>
      <c r="D42" s="18">
        <v>0</v>
      </c>
      <c r="E42" s="18">
        <v>0</v>
      </c>
    </row>
    <row r="43" spans="1:5" ht="60">
      <c r="A43" s="13" t="s">
        <v>110</v>
      </c>
      <c r="B43" s="1" t="s">
        <v>111</v>
      </c>
      <c r="C43" s="18">
        <v>519</v>
      </c>
      <c r="D43" s="18">
        <v>519</v>
      </c>
      <c r="E43" s="18">
        <v>519</v>
      </c>
    </row>
    <row r="44" spans="1:5" ht="73.5" customHeight="1">
      <c r="A44" s="13" t="s">
        <v>122</v>
      </c>
      <c r="B44" s="1" t="s">
        <v>85</v>
      </c>
      <c r="C44" s="2">
        <f>SUM(C46)</f>
        <v>32605</v>
      </c>
      <c r="D44" s="2">
        <f t="shared" ref="D44:E44" si="5">SUM(D46)</f>
        <v>33589</v>
      </c>
      <c r="E44" s="2">
        <f t="shared" si="5"/>
        <v>34924</v>
      </c>
    </row>
    <row r="45" spans="1:5" ht="29.25" hidden="1" customHeight="1">
      <c r="A45" s="17"/>
      <c r="B45" s="23" t="s">
        <v>83</v>
      </c>
      <c r="C45" s="24" t="s">
        <v>69</v>
      </c>
      <c r="D45" s="24" t="s">
        <v>69</v>
      </c>
      <c r="E45" s="24" t="s">
        <v>69</v>
      </c>
    </row>
    <row r="46" spans="1:5" ht="30" customHeight="1">
      <c r="A46" s="17"/>
      <c r="B46" s="23" t="s">
        <v>84</v>
      </c>
      <c r="C46" s="19">
        <v>32605</v>
      </c>
      <c r="D46" s="19">
        <v>33589</v>
      </c>
      <c r="E46" s="19">
        <v>34924</v>
      </c>
    </row>
    <row r="47" spans="1:5" ht="31.5" customHeight="1">
      <c r="A47" s="14" t="s">
        <v>22</v>
      </c>
      <c r="B47" s="5" t="s">
        <v>98</v>
      </c>
      <c r="C47" s="4">
        <f>C48+C49+C50</f>
        <v>19673</v>
      </c>
      <c r="D47" s="4">
        <f>D48+D49+D50</f>
        <v>16444</v>
      </c>
      <c r="E47" s="4">
        <f>E48+E49+E50</f>
        <v>16461</v>
      </c>
    </row>
    <row r="48" spans="1:5" ht="30">
      <c r="A48" s="13" t="s">
        <v>23</v>
      </c>
      <c r="B48" s="1" t="s">
        <v>99</v>
      </c>
      <c r="C48" s="2">
        <v>298</v>
      </c>
      <c r="D48" s="2">
        <v>298</v>
      </c>
      <c r="E48" s="2">
        <v>298</v>
      </c>
    </row>
    <row r="49" spans="1:5" ht="30">
      <c r="A49" s="13" t="s">
        <v>24</v>
      </c>
      <c r="B49" s="1" t="s">
        <v>100</v>
      </c>
      <c r="C49" s="2">
        <v>409</v>
      </c>
      <c r="D49" s="2">
        <v>425</v>
      </c>
      <c r="E49" s="2">
        <v>442</v>
      </c>
    </row>
    <row r="50" spans="1:5" ht="24" customHeight="1">
      <c r="A50" s="13" t="s">
        <v>25</v>
      </c>
      <c r="B50" s="1" t="s">
        <v>101</v>
      </c>
      <c r="C50" s="2">
        <v>18966</v>
      </c>
      <c r="D50" s="2">
        <v>15721</v>
      </c>
      <c r="E50" s="2">
        <v>15721</v>
      </c>
    </row>
    <row r="51" spans="1:5" ht="21.75" customHeight="1">
      <c r="A51" s="14" t="s">
        <v>26</v>
      </c>
      <c r="B51" s="5" t="s">
        <v>102</v>
      </c>
      <c r="C51" s="4">
        <f>SUM(C52:C57)</f>
        <v>178889</v>
      </c>
      <c r="D51" s="4">
        <f>SUM(D52:D57)</f>
        <v>140789</v>
      </c>
      <c r="E51" s="4">
        <f>SUM(E52:E57)</f>
        <v>122489</v>
      </c>
    </row>
    <row r="52" spans="1:5" ht="21.75" customHeight="1">
      <c r="A52" s="13" t="s">
        <v>27</v>
      </c>
      <c r="B52" s="1" t="s">
        <v>40</v>
      </c>
      <c r="C52" s="18">
        <v>13341</v>
      </c>
      <c r="D52" s="18">
        <v>11158</v>
      </c>
      <c r="E52" s="18">
        <v>11204</v>
      </c>
    </row>
    <row r="53" spans="1:5" ht="31.5" customHeight="1">
      <c r="A53" s="13" t="s">
        <v>28</v>
      </c>
      <c r="B53" s="1" t="s">
        <v>41</v>
      </c>
      <c r="C53" s="18">
        <v>30491</v>
      </c>
      <c r="D53" s="18">
        <v>21691</v>
      </c>
      <c r="E53" s="18">
        <v>21691</v>
      </c>
    </row>
    <row r="54" spans="1:5" ht="45">
      <c r="A54" s="13" t="s">
        <v>29</v>
      </c>
      <c r="B54" s="1" t="s">
        <v>42</v>
      </c>
      <c r="C54" s="18">
        <v>26004</v>
      </c>
      <c r="D54" s="18">
        <v>20004</v>
      </c>
      <c r="E54" s="18">
        <v>20004</v>
      </c>
    </row>
    <row r="55" spans="1:5" ht="62.25" customHeight="1">
      <c r="A55" s="13" t="s">
        <v>123</v>
      </c>
      <c r="B55" s="1" t="s">
        <v>50</v>
      </c>
      <c r="C55" s="18">
        <v>5166</v>
      </c>
      <c r="D55" s="18">
        <v>3166</v>
      </c>
      <c r="E55" s="18">
        <v>3166</v>
      </c>
    </row>
    <row r="56" spans="1:5" ht="45">
      <c r="A56" s="13" t="s">
        <v>124</v>
      </c>
      <c r="B56" s="1" t="s">
        <v>112</v>
      </c>
      <c r="C56" s="18">
        <v>3313</v>
      </c>
      <c r="D56" s="18">
        <v>2313</v>
      </c>
      <c r="E56" s="18">
        <v>2313</v>
      </c>
    </row>
    <row r="57" spans="1:5" ht="33" customHeight="1">
      <c r="A57" s="13" t="s">
        <v>52</v>
      </c>
      <c r="B57" s="1" t="s">
        <v>120</v>
      </c>
      <c r="C57" s="18">
        <v>100574</v>
      </c>
      <c r="D57" s="18">
        <v>82457</v>
      </c>
      <c r="E57" s="18">
        <v>64111</v>
      </c>
    </row>
    <row r="58" spans="1:5" ht="20.25" customHeight="1">
      <c r="A58" s="14" t="s">
        <v>30</v>
      </c>
      <c r="B58" s="5" t="s">
        <v>103</v>
      </c>
      <c r="C58" s="4">
        <f>SUM(C59:C77)</f>
        <v>73810</v>
      </c>
      <c r="D58" s="4">
        <f>SUM(D59:D77)</f>
        <v>73811</v>
      </c>
      <c r="E58" s="4">
        <f>SUM(E59:E77)</f>
        <v>73800</v>
      </c>
    </row>
    <row r="59" spans="1:5" ht="44.25" customHeight="1">
      <c r="A59" s="13" t="s">
        <v>53</v>
      </c>
      <c r="B59" s="1" t="s">
        <v>75</v>
      </c>
      <c r="C59" s="2">
        <v>222</v>
      </c>
      <c r="D59" s="2">
        <v>224</v>
      </c>
      <c r="E59" s="2">
        <v>221</v>
      </c>
    </row>
    <row r="60" spans="1:5" ht="60">
      <c r="A60" s="13" t="s">
        <v>54</v>
      </c>
      <c r="B60" s="3" t="s">
        <v>76</v>
      </c>
      <c r="C60" s="2">
        <v>504</v>
      </c>
      <c r="D60" s="2">
        <v>506</v>
      </c>
      <c r="E60" s="2">
        <v>504</v>
      </c>
    </row>
    <row r="61" spans="1:5" ht="45">
      <c r="A61" s="13" t="s">
        <v>55</v>
      </c>
      <c r="B61" s="1" t="s">
        <v>77</v>
      </c>
      <c r="C61" s="2">
        <v>169</v>
      </c>
      <c r="D61" s="2">
        <v>169</v>
      </c>
      <c r="E61" s="2">
        <v>169</v>
      </c>
    </row>
    <row r="62" spans="1:5" ht="45">
      <c r="A62" s="13" t="s">
        <v>56</v>
      </c>
      <c r="B62" s="1" t="s">
        <v>113</v>
      </c>
      <c r="C62" s="2">
        <v>207</v>
      </c>
      <c r="D62" s="2">
        <v>207</v>
      </c>
      <c r="E62" s="2">
        <v>207</v>
      </c>
    </row>
    <row r="63" spans="1:5" ht="45">
      <c r="A63" s="13" t="s">
        <v>104</v>
      </c>
      <c r="B63" s="1" t="s">
        <v>87</v>
      </c>
      <c r="C63" s="2">
        <v>15</v>
      </c>
      <c r="D63" s="2">
        <v>15</v>
      </c>
      <c r="E63" s="2">
        <v>15</v>
      </c>
    </row>
    <row r="64" spans="1:5" ht="48" customHeight="1">
      <c r="A64" s="13" t="s">
        <v>57</v>
      </c>
      <c r="B64" s="1" t="s">
        <v>78</v>
      </c>
      <c r="C64" s="2">
        <v>158</v>
      </c>
      <c r="D64" s="2">
        <v>158</v>
      </c>
      <c r="E64" s="2">
        <v>158</v>
      </c>
    </row>
    <row r="65" spans="1:5" ht="46.5" customHeight="1">
      <c r="A65" s="13" t="s">
        <v>67</v>
      </c>
      <c r="B65" s="1" t="s">
        <v>79</v>
      </c>
      <c r="C65" s="2">
        <v>3028</v>
      </c>
      <c r="D65" s="2">
        <v>3028</v>
      </c>
      <c r="E65" s="2">
        <v>3028</v>
      </c>
    </row>
    <row r="66" spans="1:5" ht="63" customHeight="1">
      <c r="A66" s="13" t="s">
        <v>68</v>
      </c>
      <c r="B66" s="1" t="s">
        <v>114</v>
      </c>
      <c r="C66" s="2">
        <v>173</v>
      </c>
      <c r="D66" s="2">
        <v>173</v>
      </c>
      <c r="E66" s="2">
        <v>173</v>
      </c>
    </row>
    <row r="67" spans="1:5" ht="51" customHeight="1">
      <c r="A67" s="13" t="s">
        <v>126</v>
      </c>
      <c r="B67" s="1" t="s">
        <v>127</v>
      </c>
      <c r="C67" s="2">
        <v>3</v>
      </c>
      <c r="D67" s="2">
        <v>3</v>
      </c>
      <c r="E67" s="2">
        <v>3</v>
      </c>
    </row>
    <row r="68" spans="1:5" ht="45">
      <c r="A68" s="13" t="s">
        <v>60</v>
      </c>
      <c r="B68" s="1" t="s">
        <v>80</v>
      </c>
      <c r="C68" s="2">
        <v>102</v>
      </c>
      <c r="D68" s="2">
        <v>102</v>
      </c>
      <c r="E68" s="2">
        <v>102</v>
      </c>
    </row>
    <row r="69" spans="1:5" ht="45">
      <c r="A69" s="13" t="s">
        <v>61</v>
      </c>
      <c r="B69" s="1" t="s">
        <v>81</v>
      </c>
      <c r="C69" s="2">
        <v>2288</v>
      </c>
      <c r="D69" s="2">
        <v>2289</v>
      </c>
      <c r="E69" s="2">
        <v>2288</v>
      </c>
    </row>
    <row r="70" spans="1:5" ht="49.5" customHeight="1">
      <c r="A70" s="13" t="s">
        <v>58</v>
      </c>
      <c r="B70" s="1" t="s">
        <v>82</v>
      </c>
      <c r="C70" s="2">
        <v>15841</v>
      </c>
      <c r="D70" s="2">
        <v>15843</v>
      </c>
      <c r="E70" s="2">
        <v>15841</v>
      </c>
    </row>
    <row r="71" spans="1:5" ht="30" customHeight="1">
      <c r="A71" s="13" t="s">
        <v>62</v>
      </c>
      <c r="B71" s="1" t="s">
        <v>59</v>
      </c>
      <c r="C71" s="2">
        <v>40518</v>
      </c>
      <c r="D71" s="2">
        <v>40518</v>
      </c>
      <c r="E71" s="2">
        <v>40518</v>
      </c>
    </row>
    <row r="72" spans="1:5" ht="60">
      <c r="A72" s="13" t="s">
        <v>117</v>
      </c>
      <c r="B72" s="1" t="s">
        <v>119</v>
      </c>
      <c r="C72" s="2">
        <v>1181</v>
      </c>
      <c r="D72" s="2">
        <v>1181</v>
      </c>
      <c r="E72" s="2">
        <v>1181</v>
      </c>
    </row>
    <row r="73" spans="1:5" ht="48.75" customHeight="1">
      <c r="A73" s="13" t="s">
        <v>118</v>
      </c>
      <c r="B73" s="1" t="s">
        <v>116</v>
      </c>
      <c r="C73" s="2">
        <v>8177</v>
      </c>
      <c r="D73" s="2">
        <v>8177</v>
      </c>
      <c r="E73" s="2">
        <v>8177</v>
      </c>
    </row>
    <row r="74" spans="1:5" ht="59.25" customHeight="1">
      <c r="A74" s="13" t="s">
        <v>63</v>
      </c>
      <c r="B74" s="1" t="s">
        <v>64</v>
      </c>
      <c r="C74" s="2">
        <v>724</v>
      </c>
      <c r="D74" s="2">
        <v>724</v>
      </c>
      <c r="E74" s="2">
        <v>724</v>
      </c>
    </row>
    <row r="75" spans="1:5" ht="60">
      <c r="A75" s="13" t="s">
        <v>73</v>
      </c>
      <c r="B75" s="1" t="s">
        <v>74</v>
      </c>
      <c r="C75" s="2">
        <v>13</v>
      </c>
      <c r="D75" s="2">
        <v>7</v>
      </c>
      <c r="E75" s="2">
        <v>4</v>
      </c>
    </row>
    <row r="76" spans="1:5" ht="120">
      <c r="A76" s="13" t="s">
        <v>105</v>
      </c>
      <c r="B76" s="1" t="s">
        <v>125</v>
      </c>
      <c r="C76" s="2">
        <v>100</v>
      </c>
      <c r="D76" s="2">
        <v>100</v>
      </c>
      <c r="E76" s="2">
        <v>100</v>
      </c>
    </row>
    <row r="77" spans="1:5" ht="22.5" customHeight="1">
      <c r="A77" s="13" t="s">
        <v>65</v>
      </c>
      <c r="B77" s="1" t="s">
        <v>66</v>
      </c>
      <c r="C77" s="2">
        <v>387</v>
      </c>
      <c r="D77" s="2">
        <v>387</v>
      </c>
      <c r="E77" s="2">
        <v>387</v>
      </c>
    </row>
    <row r="78" spans="1:5" ht="22.5" customHeight="1">
      <c r="A78" s="28" t="s">
        <v>134</v>
      </c>
      <c r="B78" s="5" t="s">
        <v>135</v>
      </c>
      <c r="C78" s="4">
        <f>C79</f>
        <v>18610.599999999999</v>
      </c>
      <c r="D78" s="4">
        <f t="shared" ref="D78:E78" si="6">D79</f>
        <v>0</v>
      </c>
      <c r="E78" s="4">
        <f t="shared" si="6"/>
        <v>0</v>
      </c>
    </row>
    <row r="79" spans="1:5" ht="22.5" customHeight="1">
      <c r="A79" s="29" t="s">
        <v>136</v>
      </c>
      <c r="B79" s="1" t="s">
        <v>137</v>
      </c>
      <c r="C79" s="2">
        <f>SUM(C80:C100)</f>
        <v>18610.599999999999</v>
      </c>
      <c r="D79" s="2">
        <f>SUM(D80:D100)</f>
        <v>0</v>
      </c>
      <c r="E79" s="2">
        <f>SUM(E80:E100)</f>
        <v>0</v>
      </c>
    </row>
    <row r="80" spans="1:5" ht="60.75" customHeight="1">
      <c r="A80" s="30"/>
      <c r="B80" s="38" t="s">
        <v>158</v>
      </c>
      <c r="C80" s="31">
        <v>1961</v>
      </c>
      <c r="D80" s="2">
        <v>0</v>
      </c>
      <c r="E80" s="2">
        <v>0</v>
      </c>
    </row>
    <row r="81" spans="1:5" ht="45">
      <c r="A81" s="30"/>
      <c r="B81" s="38" t="s">
        <v>159</v>
      </c>
      <c r="C81" s="31">
        <v>239.3</v>
      </c>
      <c r="D81" s="2">
        <v>0</v>
      </c>
      <c r="E81" s="2">
        <v>0</v>
      </c>
    </row>
    <row r="82" spans="1:5" ht="45">
      <c r="A82" s="30"/>
      <c r="B82" s="38" t="s">
        <v>160</v>
      </c>
      <c r="C82" s="31">
        <v>778.9</v>
      </c>
      <c r="D82" s="2">
        <v>0</v>
      </c>
      <c r="E82" s="2">
        <v>0</v>
      </c>
    </row>
    <row r="83" spans="1:5" ht="90">
      <c r="A83" s="30"/>
      <c r="B83" s="39" t="s">
        <v>138</v>
      </c>
      <c r="C83" s="31">
        <v>1540.7</v>
      </c>
      <c r="D83" s="2">
        <v>0</v>
      </c>
      <c r="E83" s="2">
        <v>0</v>
      </c>
    </row>
    <row r="84" spans="1:5" ht="75">
      <c r="A84" s="30"/>
      <c r="B84" s="39" t="s">
        <v>155</v>
      </c>
      <c r="C84" s="31">
        <v>2231.5</v>
      </c>
      <c r="D84" s="2">
        <v>0</v>
      </c>
      <c r="E84" s="2">
        <v>0</v>
      </c>
    </row>
    <row r="85" spans="1:5" ht="45">
      <c r="A85" s="30"/>
      <c r="B85" s="39" t="s">
        <v>139</v>
      </c>
      <c r="C85" s="31">
        <v>2025</v>
      </c>
      <c r="D85" s="2">
        <v>0</v>
      </c>
      <c r="E85" s="2">
        <v>0</v>
      </c>
    </row>
    <row r="86" spans="1:5" ht="45">
      <c r="A86" s="30"/>
      <c r="B86" s="39" t="s">
        <v>140</v>
      </c>
      <c r="C86" s="31">
        <v>1074.3</v>
      </c>
      <c r="D86" s="2">
        <v>0</v>
      </c>
      <c r="E86" s="2">
        <v>0</v>
      </c>
    </row>
    <row r="87" spans="1:5" ht="60">
      <c r="A87" s="30"/>
      <c r="B87" s="39" t="s">
        <v>141</v>
      </c>
      <c r="C87" s="31">
        <v>1363.6</v>
      </c>
      <c r="D87" s="2">
        <v>0</v>
      </c>
      <c r="E87" s="2">
        <v>0</v>
      </c>
    </row>
    <row r="88" spans="1:5" ht="45">
      <c r="A88" s="30"/>
      <c r="B88" s="39" t="s">
        <v>142</v>
      </c>
      <c r="C88" s="31">
        <v>711.1</v>
      </c>
      <c r="D88" s="2">
        <v>0</v>
      </c>
      <c r="E88" s="2">
        <v>0</v>
      </c>
    </row>
    <row r="89" spans="1:5" ht="45">
      <c r="A89" s="30"/>
      <c r="B89" s="39" t="s">
        <v>143</v>
      </c>
      <c r="C89" s="31">
        <v>914.3</v>
      </c>
      <c r="D89" s="2">
        <v>0</v>
      </c>
      <c r="E89" s="2">
        <v>0</v>
      </c>
    </row>
    <row r="90" spans="1:5" ht="45" customHeight="1">
      <c r="A90" s="30"/>
      <c r="B90" s="39" t="s">
        <v>144</v>
      </c>
      <c r="C90" s="31">
        <v>183.3</v>
      </c>
      <c r="D90" s="2">
        <v>0</v>
      </c>
      <c r="E90" s="2">
        <v>0</v>
      </c>
    </row>
    <row r="91" spans="1:5" ht="45">
      <c r="A91" s="30"/>
      <c r="B91" s="39" t="s">
        <v>145</v>
      </c>
      <c r="C91" s="31">
        <v>379.1</v>
      </c>
      <c r="D91" s="2">
        <v>0</v>
      </c>
      <c r="E91" s="2">
        <v>0</v>
      </c>
    </row>
    <row r="92" spans="1:5" ht="45">
      <c r="A92" s="29"/>
      <c r="B92" s="39" t="s">
        <v>146</v>
      </c>
      <c r="C92" s="2">
        <v>343.6</v>
      </c>
      <c r="D92" s="2">
        <v>0</v>
      </c>
      <c r="E92" s="2">
        <v>0</v>
      </c>
    </row>
    <row r="93" spans="1:5" ht="33" customHeight="1">
      <c r="A93" s="29"/>
      <c r="B93" s="39" t="s">
        <v>147</v>
      </c>
      <c r="C93" s="2">
        <v>1211</v>
      </c>
      <c r="D93" s="2">
        <v>0</v>
      </c>
      <c r="E93" s="2">
        <v>0</v>
      </c>
    </row>
    <row r="94" spans="1:5" ht="45">
      <c r="A94" s="29"/>
      <c r="B94" s="39" t="s">
        <v>148</v>
      </c>
      <c r="C94" s="2">
        <v>683.5</v>
      </c>
      <c r="D94" s="2">
        <v>0</v>
      </c>
      <c r="E94" s="2">
        <v>0</v>
      </c>
    </row>
    <row r="95" spans="1:5" ht="60" customHeight="1">
      <c r="A95" s="29"/>
      <c r="B95" s="39" t="s">
        <v>149</v>
      </c>
      <c r="C95" s="2">
        <v>681</v>
      </c>
      <c r="D95" s="2">
        <v>0</v>
      </c>
      <c r="E95" s="2">
        <v>0</v>
      </c>
    </row>
    <row r="96" spans="1:5" ht="45">
      <c r="A96" s="29"/>
      <c r="B96" s="39" t="s">
        <v>150</v>
      </c>
      <c r="C96" s="2">
        <v>599.1</v>
      </c>
      <c r="D96" s="2">
        <v>0</v>
      </c>
      <c r="E96" s="2">
        <v>0</v>
      </c>
    </row>
    <row r="97" spans="1:6" ht="48" customHeight="1">
      <c r="A97" s="29"/>
      <c r="B97" s="39" t="s">
        <v>151</v>
      </c>
      <c r="C97" s="2">
        <v>242.1</v>
      </c>
      <c r="D97" s="2">
        <v>0</v>
      </c>
      <c r="E97" s="2">
        <v>0</v>
      </c>
    </row>
    <row r="98" spans="1:6" ht="30">
      <c r="A98" s="29"/>
      <c r="B98" s="39" t="s">
        <v>152</v>
      </c>
      <c r="C98" s="2">
        <v>296</v>
      </c>
      <c r="D98" s="2">
        <v>0</v>
      </c>
      <c r="E98" s="2">
        <v>0</v>
      </c>
    </row>
    <row r="99" spans="1:6" ht="45">
      <c r="A99" s="29"/>
      <c r="B99" s="39" t="s">
        <v>153</v>
      </c>
      <c r="C99" s="2">
        <v>265</v>
      </c>
      <c r="D99" s="2">
        <v>0</v>
      </c>
      <c r="E99" s="2">
        <v>0</v>
      </c>
    </row>
    <row r="100" spans="1:6" ht="45">
      <c r="A100" s="29"/>
      <c r="B100" s="39" t="s">
        <v>154</v>
      </c>
      <c r="C100" s="2">
        <v>887.2</v>
      </c>
      <c r="D100" s="2">
        <v>0</v>
      </c>
      <c r="E100" s="2">
        <v>0</v>
      </c>
    </row>
    <row r="101" spans="1:6" ht="18.75">
      <c r="A101" s="25"/>
      <c r="B101" s="26"/>
      <c r="C101" s="16"/>
      <c r="D101" s="16"/>
      <c r="E101" s="16"/>
      <c r="F101" s="27" t="s">
        <v>133</v>
      </c>
    </row>
    <row r="102" spans="1:6">
      <c r="A102" s="25"/>
      <c r="B102" s="26"/>
      <c r="C102" s="16"/>
      <c r="D102" s="16"/>
      <c r="E102" s="16"/>
    </row>
    <row r="103" spans="1:6">
      <c r="A103" s="25"/>
      <c r="B103" s="26"/>
      <c r="C103" s="16"/>
      <c r="D103" s="16"/>
      <c r="E103" s="16"/>
    </row>
    <row r="104" spans="1:6">
      <c r="A104" s="25"/>
      <c r="B104" s="26"/>
      <c r="C104" s="16"/>
      <c r="D104" s="16"/>
      <c r="E104" s="16"/>
    </row>
    <row r="105" spans="1:6">
      <c r="A105" s="25"/>
      <c r="B105" s="26"/>
      <c r="C105" s="16"/>
      <c r="D105" s="16"/>
      <c r="E105" s="16"/>
    </row>
    <row r="106" spans="1:6">
      <c r="A106" s="25"/>
      <c r="B106" s="26"/>
      <c r="C106" s="16"/>
      <c r="D106" s="16"/>
      <c r="E106" s="16"/>
    </row>
    <row r="107" spans="1:6">
      <c r="A107" s="25"/>
      <c r="B107" s="26"/>
      <c r="C107" s="16"/>
      <c r="D107" s="16"/>
      <c r="E107" s="16"/>
    </row>
    <row r="108" spans="1:6">
      <c r="A108" s="25"/>
      <c r="B108" s="26"/>
      <c r="C108" s="16"/>
      <c r="D108" s="16"/>
      <c r="E108" s="16"/>
    </row>
    <row r="109" spans="1:6">
      <c r="A109" s="25"/>
      <c r="B109" s="26"/>
      <c r="C109" s="16"/>
      <c r="D109" s="16"/>
      <c r="E109" s="16"/>
    </row>
    <row r="110" spans="1:6">
      <c r="A110" s="25"/>
      <c r="B110" s="26"/>
      <c r="C110" s="16"/>
      <c r="D110" s="16"/>
      <c r="E110" s="16"/>
    </row>
    <row r="111" spans="1:6">
      <c r="A111" s="25"/>
      <c r="B111" s="26"/>
      <c r="C111" s="16"/>
      <c r="D111" s="16"/>
      <c r="E111" s="16"/>
    </row>
  </sheetData>
  <mergeCells count="11">
    <mergeCell ref="B1:E1"/>
    <mergeCell ref="B2:E2"/>
    <mergeCell ref="B3:E3"/>
    <mergeCell ref="B6:E6"/>
    <mergeCell ref="B7:E7"/>
    <mergeCell ref="B8:E8"/>
    <mergeCell ref="A13:A14"/>
    <mergeCell ref="A10:E10"/>
    <mergeCell ref="A11:E11"/>
    <mergeCell ref="C13:E13"/>
    <mergeCell ref="B13:B14"/>
  </mergeCells>
  <pageMargins left="0.71" right="0.5" top="0.54" bottom="0.35"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2026-05-20T11:34:36Z</dcterms:modified>
</cp:coreProperties>
</file>